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23"/>
  <workbookPr/>
  <mc:AlternateContent xmlns:mc="http://schemas.openxmlformats.org/markup-compatibility/2006">
    <mc:Choice Requires="x15">
      <x15ac:absPath xmlns:x15ac="http://schemas.microsoft.com/office/spreadsheetml/2010/11/ac" url="https://blekingestudentkar.sharepoint.com/sites/bits/Delade dokument/Ekonomi/"/>
    </mc:Choice>
  </mc:AlternateContent>
  <xr:revisionPtr revIDLastSave="0" documentId="8_{777AA712-4ED8-4DD2-AB6F-8DB552E00336}" xr6:coauthVersionLast="47" xr6:coauthVersionMax="47" xr10:uidLastSave="{00000000-0000-0000-0000-000000000000}"/>
  <bookViews>
    <workbookView xWindow="-110" yWindow="-110" windowWidth="19420" windowHeight="11620" tabRatio="897" xr2:uid="{00000000-000D-0000-FFFF-FFFF00000000}"/>
  </bookViews>
  <sheets>
    <sheet name="ULLA" sheetId="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5" l="1"/>
  <c r="C43" i="5" s="1"/>
  <c r="C16" i="5"/>
  <c r="B29" i="5" l="1"/>
  <c r="B22" i="5"/>
  <c r="B4" i="5"/>
  <c r="B9" i="5"/>
  <c r="B14" i="5"/>
  <c r="B8" i="5"/>
  <c r="B31" i="5"/>
  <c r="B33" i="5"/>
  <c r="B28" i="5"/>
  <c r="B21" i="5"/>
  <c r="B24" i="5"/>
  <c r="B20" i="5"/>
  <c r="B32" i="5"/>
  <c r="A22" i="5"/>
  <c r="A33" i="5"/>
  <c r="A23" i="5"/>
  <c r="B16" i="5" l="1"/>
  <c r="B41" i="5"/>
  <c r="B43" i="5" l="1"/>
  <c r="B4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tc={65029C25-6EF7-4B11-B9A5-820A31067A88}</author>
    <author>tc={E4AF57A3-1799-4E9D-BF51-44F5AFDBC335}</author>
    <author>tc={DC8CC097-48F4-4FC9-8B35-1D1D0121EA6E}</author>
    <author>tc={717C5E99-511F-474A-9099-DA065CA7A12F}</author>
    <author>Ekonomichef</author>
    <author>tc={B79529FB-B77C-461C-8A8E-6705B9B4D834}</author>
    <author>tc={0B714E13-5855-4E00-B0A7-1891D2845ACD}</author>
    <author>tc={7F0DAFDB-2318-4DC6-85A1-38B7A3FFE99F}</author>
    <author>tc={589F7E2B-AEE4-49C0-9200-FB8B0F2092CA}</author>
    <author>tc={E2AD26E3-B5FB-4411-9034-FBB17E0AD26B}</author>
    <author>tc={18536F1E-79AA-4DB9-A36C-1597CBF51306}</author>
    <author>tc={F6827202-CED5-410C-91B7-6C7141A48DDD}</author>
    <author>tc={4FB4CB61-1B95-4617-A993-30324B7F9B90}</author>
    <author>tc={5D332767-B0DF-40F9-900B-972A0257A149}</author>
    <author>tc={FB41986D-0252-4A5C-90F6-884DAAC610E8}</author>
    <author>tc={7870FB41-25E2-404E-B8CF-50F780E362CC}</author>
  </authors>
  <commentList>
    <comment ref="B4" authorId="0" shapeId="0" xr:uid="{65029C25-6EF7-4B11-B9A5-820A31067A88}">
      <text>
        <t>[Threaded comment]
Your version of Excel allows you to read this threaded comment; however, any edits to it will get removed if the file is opened in a newer version of Excel. Learn more: https://go.microsoft.com/fwlink/?linkid=870924
Comment:
    Profilkläder
Reply:
    11 märken</t>
      </text>
    </comment>
    <comment ref="C4" authorId="1" shapeId="0" xr:uid="{E4AF57A3-1799-4E9D-BF51-44F5AFDBC335}">
      <text>
        <t>[Threaded comment]
Your version of Excel allows you to read this threaded comment; however, any edits to it will get removed if the file is opened in a newer version of Excel. Learn more: https://go.microsoft.com/fwlink/?linkid=870924
Comment:
    Profilkläder</t>
      </text>
    </comment>
    <comment ref="B8" authorId="2" shapeId="0" xr:uid="{DC8CC097-48F4-4FC9-8B35-1D1D0121EA6E}">
      <text>
        <t>[Threaded comment]
Your version of Excel allows you to read this threaded comment; however, any edits to it will get removed if the file is opened in a newer version of Excel. Learn more: https://go.microsoft.com/fwlink/?linkid=870924
Comment:
    Mexico++</t>
      </text>
    </comment>
    <comment ref="C8" authorId="3" shapeId="0" xr:uid="{717C5E99-511F-474A-9099-DA065CA7A12F}">
      <text>
        <t>[Threaded comment]
Your version of Excel allows you to read this threaded comment; however, any edits to it will get removed if the file is opened in a newer version of Excel. Learn more: https://go.microsoft.com/fwlink/?linkid=870924
Comment:
    Mexico++</t>
      </text>
    </comment>
    <comment ref="A9" authorId="4" shapeId="0" xr:uid="{D6EA5962-96BF-44A1-B5D9-A6C08775357A}">
      <text>
        <r>
          <rPr>
            <b/>
            <sz val="9"/>
            <color indexed="81"/>
            <rFont val="Tahoma"/>
            <family val="2"/>
          </rPr>
          <t>Ekonomichef:</t>
        </r>
        <r>
          <rPr>
            <sz val="9"/>
            <color indexed="81"/>
            <rFont val="Tahoma"/>
            <family val="2"/>
          </rPr>
          <t xml:space="preserve">
Kan vara allt mellan äskningar från BSK till projektmedel från SRB. Eran fantasi sätter gränsen.</t>
        </r>
      </text>
    </comment>
    <comment ref="B9" authorId="5" shapeId="0" xr:uid="{B79529FB-B77C-461C-8A8E-6705B9B4D834}">
      <text>
        <t>[Threaded comment]
Your version of Excel allows you to read this threaded comment; however, any edits to it will get removed if the file is opened in a newer version of Excel. Learn more: https://go.microsoft.com/fwlink/?linkid=870924
Comment:
    Evenemangskläder</t>
      </text>
    </comment>
    <comment ref="C9" authorId="6" shapeId="0" xr:uid="{0B714E13-5855-4E00-B0A7-1891D2845ACD}">
      <text>
        <t>[Threaded comment]
Your version of Excel allows you to read this threaded comment; however, any edits to it will get removed if the file is opened in a newer version of Excel. Learn more: https://go.microsoft.com/fwlink/?linkid=870924
Comment:
    Evenemangskläder</t>
      </text>
    </comment>
    <comment ref="A12" authorId="4" shapeId="0" xr:uid="{B4EA50B7-FA41-4EED-8E9C-A740EA0921D8}">
      <text>
        <r>
          <rPr>
            <b/>
            <sz val="9"/>
            <color indexed="81"/>
            <rFont val="Tahoma"/>
            <family val="2"/>
          </rPr>
          <t>Ekonomichef:</t>
        </r>
        <r>
          <rPr>
            <sz val="9"/>
            <color indexed="81"/>
            <rFont val="Tahoma"/>
            <family val="2"/>
          </rPr>
          <t xml:space="preserve">
Introduktionsverksamheten</t>
        </r>
      </text>
    </comment>
    <comment ref="B14" authorId="7" shapeId="0" xr:uid="{7F0DAFDB-2318-4DC6-85A1-38B7A3FFE99F}">
      <text>
        <t>[Threaded comment]
Your version of Excel allows you to read this threaded comment; however, any edits to it will get removed if the file is opened in a newer version of Excel. Learn more: https://go.microsoft.com/fwlink/?linkid=870924
Comment:
    Sponsring SiT Ovveinvigning</t>
      </text>
    </comment>
    <comment ref="B24" authorId="8" shapeId="0" xr:uid="{589F7E2B-AEE4-49C0-9200-FB8B0F2092CA}">
      <text>
        <t>[Threaded comment]
Your version of Excel allows you to read this threaded comment; however, any edits to it will get removed if the file is opened in a newer version of Excel. Learn more: https://go.microsoft.com/fwlink/?linkid=870924
Comment:
    Ovveinvigning och pluggstuga</t>
      </text>
    </comment>
    <comment ref="C24" authorId="9" shapeId="0" xr:uid="{E2AD26E3-B5FB-4411-9034-FBB17E0AD26B}">
      <text>
        <t>[Threaded comment]
Your version of Excel allows you to read this threaded comment; however, any edits to it will get removed if the file is opened in a newer version of Excel. Learn more: https://go.microsoft.com/fwlink/?linkid=870924
Comment:
    Ovveinvigning och pluggstuga</t>
      </text>
    </comment>
    <comment ref="A27" authorId="4" shapeId="0" xr:uid="{89137F4F-D586-40CB-AC70-8E2430DA062A}">
      <text>
        <r>
          <rPr>
            <b/>
            <sz val="9"/>
            <color indexed="81"/>
            <rFont val="Tahoma"/>
            <charset val="1"/>
          </rPr>
          <t>Ekonomichef:</t>
        </r>
        <r>
          <rPr>
            <sz val="9"/>
            <color indexed="81"/>
            <rFont val="Tahoma"/>
            <charset val="1"/>
          </rPr>
          <t xml:space="preserve">
Tänk engångartiklar, sopsäckar, och allt annat som förbrukas.</t>
        </r>
      </text>
    </comment>
    <comment ref="A28" authorId="4" shapeId="0" xr:uid="{6A0AFDC5-17B0-4A64-9A85-23E40CABE57C}">
      <text>
        <r>
          <rPr>
            <b/>
            <sz val="9"/>
            <color indexed="81"/>
            <rFont val="Tahoma"/>
            <charset val="1"/>
          </rPr>
          <t>Ekonomichef:</t>
        </r>
        <r>
          <rPr>
            <sz val="9"/>
            <color indexed="81"/>
            <rFont val="Tahoma"/>
            <charset val="1"/>
          </rPr>
          <t xml:space="preserve">
Det som kan återanvändas efter förbrukning. Tänk redskap, verktyg o liknande.</t>
        </r>
      </text>
    </comment>
    <comment ref="B29" authorId="10" shapeId="0" xr:uid="{18536F1E-79AA-4DB9-A36C-1597CBF51306}">
      <text>
        <t>[Threaded comment]
Your version of Excel allows you to read this threaded comment; however, any edits to it will get removed if the file is opened in a newer version of Excel. Learn more: https://go.microsoft.com/fwlink/?linkid=870924
Comment:
    Workshops
Årsmöte</t>
      </text>
    </comment>
    <comment ref="A31" authorId="4" shapeId="0" xr:uid="{244C6831-C2DA-41D1-A1CF-AB847C842EA8}">
      <text>
        <r>
          <rPr>
            <b/>
            <sz val="9"/>
            <color indexed="81"/>
            <rFont val="Tahoma"/>
            <charset val="1"/>
          </rPr>
          <t>Ekonomichef:</t>
        </r>
        <r>
          <rPr>
            <sz val="9"/>
            <color indexed="81"/>
            <rFont val="Tahoma"/>
            <charset val="1"/>
          </rPr>
          <t xml:space="preserve">
Reseersättning, hyra av släp/fordon, parkering osv.</t>
        </r>
      </text>
    </comment>
    <comment ref="A32" authorId="4" shapeId="0" xr:uid="{D29075EE-BB6B-4779-A946-9F796CC3909F}">
      <text>
        <r>
          <rPr>
            <b/>
            <sz val="9"/>
            <color indexed="81"/>
            <rFont val="Tahoma"/>
            <charset val="1"/>
          </rPr>
          <t>Ekonomichef:</t>
        </r>
        <r>
          <rPr>
            <sz val="9"/>
            <color indexed="81"/>
            <rFont val="Tahoma"/>
            <charset val="1"/>
          </rPr>
          <t xml:space="preserve">
Här läggs in bl.a. profilkläder, aspirantkläder och liknande.</t>
        </r>
      </text>
    </comment>
    <comment ref="B32" authorId="11" shapeId="0" xr:uid="{F6827202-CED5-410C-91B7-6C7141A48DDD}">
      <text>
        <t>[Threaded comment]
Your version of Excel allows you to read this threaded comment; however, any edits to it will get removed if the file is opened in a newer version of Excel. Learn more: https://go.microsoft.com/fwlink/?linkid=870924
Comment:
    Profilkläder + evenemangskläder</t>
      </text>
    </comment>
    <comment ref="C32" authorId="12" shapeId="0" xr:uid="{4FB4CB61-1B95-4617-A993-30324B7F9B90}">
      <text>
        <t>[Threaded comment]
Your version of Excel allows you to read this threaded comment; however, any edits to it will get removed if the file is opened in a newer version of Excel. Learn more: https://go.microsoft.com/fwlink/?linkid=870924
Comment:
    Profilkläder</t>
      </text>
    </comment>
    <comment ref="C33" authorId="13" shapeId="0" xr:uid="{5D332767-B0DF-40F9-900B-972A0257A149}">
      <text>
        <t>[Threaded comment]
Your version of Excel allows you to read this threaded comment; however, any edits to it will get removed if the file is opened in a newer version of Excel. Learn more: https://go.microsoft.com/fwlink/?linkid=870924
Comment:
    Mexico++</t>
      </text>
    </comment>
    <comment ref="A34" authorId="4" shapeId="0" xr:uid="{3E05D0D6-F5F1-4579-974E-B1716EA95378}">
      <text>
        <r>
          <rPr>
            <b/>
            <sz val="9"/>
            <color indexed="81"/>
            <rFont val="Tahoma"/>
            <charset val="1"/>
          </rPr>
          <t>Ekonomichef:</t>
        </r>
        <r>
          <rPr>
            <sz val="9"/>
            <color indexed="81"/>
            <rFont val="Tahoma"/>
            <charset val="1"/>
          </rPr>
          <t xml:space="preserve">
Kostnader med syfte att utveckla någonting nytt, som direkt eller indirekt ska påverka BSKs framtida intäkter och intjäning, kallas för utvecklingsutgifter.</t>
        </r>
      </text>
    </comment>
    <comment ref="B34" authorId="14" shapeId="0" xr:uid="{FB41986D-0252-4A5C-90F6-884DAAC610E8}">
      <text>
        <t>[Threaded comment]
Your version of Excel allows you to read this threaded comment; however, any edits to it will get removed if the file is opened in a newer version of Excel. Learn more: https://go.microsoft.com/fwlink/?linkid=870924
Comment:
    Utveckling programrum</t>
      </text>
    </comment>
    <comment ref="C34" authorId="15" shapeId="0" xr:uid="{7870FB41-25E2-404E-B8CF-50F780E362CC}">
      <text>
        <t>[Threaded comment]
Your version of Excel allows you to read this threaded comment; however, any edits to it will get removed if the file is opened in a newer version of Excel. Learn more: https://go.microsoft.com/fwlink/?linkid=870924
Comment:
    Utveckling programrum</t>
      </text>
    </comment>
    <comment ref="A35" authorId="4" shapeId="0" xr:uid="{8EC86C7F-CF6F-4340-BDB7-FC73245236D3}">
      <text>
        <r>
          <rPr>
            <b/>
            <sz val="9"/>
            <color indexed="81"/>
            <rFont val="Tahoma"/>
            <family val="2"/>
          </rPr>
          <t>Ekonomichef:</t>
        </r>
        <r>
          <rPr>
            <sz val="9"/>
            <color indexed="81"/>
            <rFont val="Tahoma"/>
            <family val="2"/>
          </rPr>
          <t xml:space="preserve">
En (1) kortterminal kostar 600kr per månad i hyra. En swishkostnad är på 1,50kr per transaktion in till kontot (ni får inte lägga till denna kostnad på kunden, t.ex. att inträde till Villan kostar 41,50kr för att täcka "förlusten" av avgiften) och 3,00kr för att återbetala en swish.</t>
        </r>
      </text>
    </comment>
  </commentList>
</comments>
</file>

<file path=xl/sharedStrings.xml><?xml version="1.0" encoding="utf-8"?>
<sst xmlns="http://schemas.openxmlformats.org/spreadsheetml/2006/main" count="41" uniqueCount="37">
  <si>
    <t>2021-03-01 -- 2022-02-28</t>
  </si>
  <si>
    <t>BITS Resultat</t>
  </si>
  <si>
    <t>BITS Budget</t>
  </si>
  <si>
    <t>Intäkter:</t>
  </si>
  <si>
    <t>Fakturor</t>
  </si>
  <si>
    <t>Kläder, märken mm</t>
  </si>
  <si>
    <t>Försäljning av mat o dryck</t>
  </si>
  <si>
    <t>Entréavgifter</t>
  </si>
  <si>
    <t>Retur Pant</t>
  </si>
  <si>
    <t>Sittningar</t>
  </si>
  <si>
    <t>Sponsringar</t>
  </si>
  <si>
    <t>Uthyrning</t>
  </si>
  <si>
    <t>Utlandsphester</t>
  </si>
  <si>
    <t>För/Inseglet &amp; Insparksveckan</t>
  </si>
  <si>
    <t>BAM</t>
  </si>
  <si>
    <t>Andra event</t>
  </si>
  <si>
    <t>Övrigt</t>
  </si>
  <si>
    <t>Summa:</t>
  </si>
  <si>
    <t>Kostnader:</t>
  </si>
  <si>
    <t>Event:</t>
  </si>
  <si>
    <t>Kick-off</t>
  </si>
  <si>
    <t>Avtack</t>
  </si>
  <si>
    <t>Andra verksamhetskostnader:</t>
  </si>
  <si>
    <t>Förbrukningsmaterial</t>
  </si>
  <si>
    <t>Inventarier</t>
  </si>
  <si>
    <t>Inköp av mat o dryck</t>
  </si>
  <si>
    <t>Spotify</t>
  </si>
  <si>
    <t>Transport</t>
  </si>
  <si>
    <t>Utvecklingskostnader</t>
  </si>
  <si>
    <t>Kortterminal &amp; Swishkostnader</t>
  </si>
  <si>
    <t>Städfirma</t>
  </si>
  <si>
    <t>Avbetala lån</t>
  </si>
  <si>
    <t>Äskningar</t>
  </si>
  <si>
    <t>Övriga verksamhetskostnader</t>
  </si>
  <si>
    <t>Resultat:</t>
  </si>
  <si>
    <r>
      <t xml:space="preserve">På kontot </t>
    </r>
    <r>
      <rPr>
        <i/>
        <sz val="11"/>
        <color theme="1"/>
        <rFont val="Calibri"/>
        <family val="2"/>
        <scheme val="minor"/>
      </rPr>
      <t>innan</t>
    </r>
    <r>
      <rPr>
        <sz val="11"/>
        <color theme="1"/>
        <rFont val="Calibri"/>
        <family val="2"/>
        <scheme val="minor"/>
      </rPr>
      <t xml:space="preserve"> budget:</t>
    </r>
  </si>
  <si>
    <r>
      <t xml:space="preserve">På kontot </t>
    </r>
    <r>
      <rPr>
        <b/>
        <sz val="11"/>
        <color theme="1"/>
        <rFont val="Calibri"/>
        <family val="2"/>
        <scheme val="minor"/>
      </rPr>
      <t>efter</t>
    </r>
    <r>
      <rPr>
        <sz val="11"/>
        <color theme="1"/>
        <rFont val="Calibri"/>
        <family val="2"/>
        <scheme val="minor"/>
      </rPr>
      <t xml:space="preserve">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</si>
</sst>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r&quot;;[Red]\-#,##0.00\ &quot;kr&quot;"/>
    <numFmt numFmtId="44" formatCode="_-* #,##0.00\ &quot;kr&quot;_-;\-* #,##0.00\ &quot;kr&quot;_-;_-* &quot;-&quot;??\ &quot;kr&quot;_-;_-@_-"/>
  </numFmts>
  <fonts count="12">
    <font>
      <sz val="11"/>
      <color theme="1"/>
      <name val="Calibri"/>
      <family val="2"/>
      <scheme val="minor"/>
    </font>
    <font>
      <sz val="11"/>
      <color theme="1"/>
      <name val="Calibri"/>
      <family val="2"/>
      <scheme val="minor"/>
    </font>
    <font>
      <sz val="10"/>
      <color rgb="FF000000"/>
      <name val="Arial"/>
      <family val="2"/>
    </font>
    <font>
      <sz val="10"/>
      <color rgb="FF000000"/>
      <name val="Arial"/>
      <family val="2"/>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
      <sz val="11"/>
      <name val="Calibri"/>
      <family val="2"/>
      <scheme val="minor"/>
    </font>
    <font>
      <b/>
      <sz val="11"/>
      <color theme="0"/>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rgb="FFFFEB9C"/>
      </patternFill>
    </fill>
    <fill>
      <patternFill patternType="solid">
        <fgColor theme="6" tint="0.39997558519241921"/>
        <bgColor indexed="64"/>
      </patternFill>
    </fill>
    <fill>
      <patternFill patternType="solid">
        <fgColor theme="6"/>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8"/>
        <bgColor indexed="64"/>
      </patternFill>
    </fill>
    <fill>
      <patternFill patternType="solid">
        <fgColor theme="3"/>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3" fillId="0" borderId="0"/>
    <xf numFmtId="44" fontId="1" fillId="0" borderId="0" applyFont="0" applyFill="0" applyBorder="0" applyAlignment="0" applyProtection="0"/>
  </cellStyleXfs>
  <cellXfs count="30">
    <xf numFmtId="0" fontId="0" fillId="0" borderId="0" xfId="0"/>
    <xf numFmtId="0" fontId="0" fillId="0" borderId="0" xfId="0" applyAlignment="1">
      <alignment horizontal="center"/>
    </xf>
    <xf numFmtId="0" fontId="4" fillId="4" borderId="2" xfId="0" applyFont="1" applyFill="1" applyBorder="1" applyAlignment="1">
      <alignment horizontal="right" vertical="center"/>
    </xf>
    <xf numFmtId="44" fontId="0" fillId="4" borderId="2" xfId="0" applyNumberFormat="1" applyFill="1" applyBorder="1" applyAlignment="1">
      <alignment horizontal="center"/>
    </xf>
    <xf numFmtId="0" fontId="0" fillId="0" borderId="3" xfId="0" applyBorder="1" applyAlignment="1">
      <alignment horizontal="right" vertical="center"/>
    </xf>
    <xf numFmtId="44" fontId="0" fillId="0" borderId="3" xfId="0" applyNumberFormat="1" applyBorder="1"/>
    <xf numFmtId="0" fontId="0" fillId="2" borderId="3" xfId="0" applyFill="1" applyBorder="1" applyAlignment="1">
      <alignment horizontal="right" vertical="center"/>
    </xf>
    <xf numFmtId="44" fontId="0" fillId="2" borderId="3" xfId="0" applyNumberFormat="1" applyFill="1" applyBorder="1"/>
    <xf numFmtId="0" fontId="0" fillId="0" borderId="3" xfId="0" applyBorder="1" applyAlignment="1">
      <alignment horizontal="right"/>
    </xf>
    <xf numFmtId="0" fontId="0" fillId="2" borderId="3" xfId="0" applyFill="1" applyBorder="1" applyAlignment="1">
      <alignment horizontal="right"/>
    </xf>
    <xf numFmtId="0" fontId="0" fillId="5" borderId="3" xfId="0" applyFill="1" applyBorder="1" applyAlignment="1">
      <alignment horizontal="right" vertical="center"/>
    </xf>
    <xf numFmtId="44" fontId="0" fillId="5" borderId="3" xfId="0" applyNumberFormat="1" applyFill="1" applyBorder="1"/>
    <xf numFmtId="0" fontId="4" fillId="0" borderId="3" xfId="0" applyFont="1" applyBorder="1" applyAlignment="1">
      <alignment horizontal="right" vertical="center"/>
    </xf>
    <xf numFmtId="0" fontId="5" fillId="6" borderId="3" xfId="0" applyFont="1" applyFill="1" applyBorder="1" applyAlignment="1">
      <alignment horizontal="right" vertical="center"/>
    </xf>
    <xf numFmtId="44" fontId="0" fillId="6" borderId="3" xfId="0" applyNumberFormat="1" applyFill="1" applyBorder="1"/>
    <xf numFmtId="0" fontId="0" fillId="7" borderId="3" xfId="0" applyFill="1" applyBorder="1" applyAlignment="1">
      <alignment horizontal="right" vertical="center"/>
    </xf>
    <xf numFmtId="44" fontId="0" fillId="7" borderId="3" xfId="0" applyNumberFormat="1" applyFill="1" applyBorder="1"/>
    <xf numFmtId="0" fontId="0" fillId="8" borderId="3" xfId="0" applyFill="1" applyBorder="1" applyAlignment="1">
      <alignment horizontal="right"/>
    </xf>
    <xf numFmtId="44" fontId="0" fillId="8" borderId="3" xfId="0" applyNumberFormat="1" applyFill="1" applyBorder="1"/>
    <xf numFmtId="0" fontId="0" fillId="0" borderId="3" xfId="0" applyBorder="1"/>
    <xf numFmtId="0" fontId="0" fillId="9" borderId="1" xfId="0" applyFill="1" applyBorder="1" applyAlignment="1">
      <alignment horizontal="right"/>
    </xf>
    <xf numFmtId="44" fontId="0" fillId="0" borderId="1" xfId="0" applyNumberFormat="1" applyBorder="1"/>
    <xf numFmtId="44" fontId="0" fillId="0" borderId="4" xfId="0" applyNumberFormat="1" applyBorder="1"/>
    <xf numFmtId="44" fontId="10" fillId="3" borderId="4" xfId="3" applyFont="1" applyFill="1" applyBorder="1"/>
    <xf numFmtId="8" fontId="0" fillId="0" borderId="3" xfId="0" applyNumberFormat="1" applyBorder="1"/>
    <xf numFmtId="0" fontId="0" fillId="0" borderId="0" xfId="0" applyAlignment="1">
      <alignment horizontal="right"/>
    </xf>
    <xf numFmtId="44" fontId="11" fillId="10" borderId="2" xfId="0" applyNumberFormat="1" applyFont="1" applyFill="1" applyBorder="1" applyAlignment="1">
      <alignment horizontal="center"/>
    </xf>
    <xf numFmtId="44" fontId="0" fillId="0" borderId="0" xfId="3" applyFont="1"/>
    <xf numFmtId="44" fontId="0" fillId="7" borderId="3" xfId="3" applyFont="1" applyFill="1" applyBorder="1"/>
    <xf numFmtId="44" fontId="0" fillId="0" borderId="3" xfId="3" applyFont="1" applyBorder="1"/>
  </cellXfs>
  <cellStyles count="4">
    <cellStyle name="Normal" xfId="0" builtinId="0"/>
    <cellStyle name="Normal 2" xfId="1" xr:uid="{00000000-0005-0000-0000-000003000000}"/>
    <cellStyle name="Normal 3" xfId="2" xr:uid="{00000000-0005-0000-0000-000004000000}"/>
    <cellStyle name="Valuta" xfId="3" builtinId="4"/>
  </cellStyles>
  <dxfs count="0"/>
  <tableStyles count="0" defaultTableStyle="TableStyleMedium2" defaultPivotStyle="PivotStyleLight16"/>
  <colors>
    <mruColors>
      <color rgb="FF66FF99"/>
      <color rgb="FFEFE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Victor Arvidsson" id="{06ABA582-C82E-454B-A9A8-3B820A90B6C3}" userId="Victor Arvidsson" providerId="None"/>
  <person displayName="Victor Arvidsson" id="{D77540B8-1AD8-4329-9EE5-F1BEFCBD078C}" userId="S::victor.arvidsson@bthstudent.se::7e520eaf-c370-49be-943e-f1a491e541fd" providerId="AD"/>
</personList>
</file>

<file path=xl/theme/theme1.xml><?xml version="1.0" encoding="utf-8"?>
<a:theme xmlns:a="http://schemas.openxmlformats.org/drawingml/2006/main" name="Office-tema">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1-01-13T11:13:41.60" personId="{06ABA582-C82E-454B-A9A8-3B820A90B6C3}" id="{65029C25-6EF7-4B11-B9A5-820A31067A88}">
    <text>Profilkläder</text>
  </threadedComment>
  <threadedComment ref="B4" dT="2021-12-08T13:53:24.10" personId="{D77540B8-1AD8-4329-9EE5-F1BEFCBD078C}" id="{411018D8-97FB-4D29-A4FA-1048FDA0DF00}" parentId="{65029C25-6EF7-4B11-B9A5-820A31067A88}">
    <text>11 märken</text>
  </threadedComment>
  <threadedComment ref="C4" dT="2021-01-13T11:13:41.60" personId="{06ABA582-C82E-454B-A9A8-3B820A90B6C3}" id="{E4AF57A3-1799-4E9D-BF51-44F5AFDBC335}">
    <text>Profilkläder</text>
  </threadedComment>
  <threadedComment ref="B8" dT="2021-01-13T11:22:26.65" personId="{06ABA582-C82E-454B-A9A8-3B820A90B6C3}" id="{DC8CC097-48F4-4FC9-8B35-1D1D0121EA6E}">
    <text>Mexico++</text>
  </threadedComment>
  <threadedComment ref="C8" dT="2021-01-13T11:22:26.65" personId="{06ABA582-C82E-454B-A9A8-3B820A90B6C3}" id="{717C5E99-511F-474A-9099-DA065CA7A12F}">
    <text>Mexico++</text>
  </threadedComment>
  <threadedComment ref="B9" dT="2021-12-08T13:51:42.74" personId="{D77540B8-1AD8-4329-9EE5-F1BEFCBD078C}" id="{B79529FB-B77C-461C-8A8E-6705B9B4D834}">
    <text>Evenemangskläder</text>
  </threadedComment>
  <threadedComment ref="C9" dT="2021-12-08T13:51:42.74" personId="{D77540B8-1AD8-4329-9EE5-F1BEFCBD078C}" id="{0B714E13-5855-4E00-B0A7-1891D2845ACD}">
    <text>Evenemangskläder</text>
  </threadedComment>
  <threadedComment ref="B14" dT="2021-12-08T13:54:21.38" personId="{D77540B8-1AD8-4329-9EE5-F1BEFCBD078C}" id="{7F0DAFDB-2318-4DC6-85A1-38B7A3FFE99F}">
    <text>Sponsring SiT Ovveinvigning</text>
  </threadedComment>
  <threadedComment ref="B24" dT="2021-12-08T13:54:33.09" personId="{D77540B8-1AD8-4329-9EE5-F1BEFCBD078C}" id="{589F7E2B-AEE4-49C0-9200-FB8B0F2092CA}">
    <text>Ovveinvigning och pluggstuga</text>
  </threadedComment>
  <threadedComment ref="C24" dT="2021-12-08T13:54:33.09" personId="{D77540B8-1AD8-4329-9EE5-F1BEFCBD078C}" id="{E2AD26E3-B5FB-4411-9034-FBB17E0AD26B}">
    <text>Ovveinvigning och pluggstuga</text>
  </threadedComment>
  <threadedComment ref="B29" dT="2021-01-13T11:22:18.59" personId="{06ABA582-C82E-454B-A9A8-3B820A90B6C3}" id="{18536F1E-79AA-4DB9-A36C-1597CBF51306}">
    <text>Workshops
Årsmöte</text>
  </threadedComment>
  <threadedComment ref="B32" dT="2021-01-13T11:21:22.18" personId="{06ABA582-C82E-454B-A9A8-3B820A90B6C3}" id="{F6827202-CED5-410C-91B7-6C7141A48DDD}">
    <text>Profilkläder + evenemangskläder</text>
  </threadedComment>
  <threadedComment ref="C32" dT="2021-01-13T11:21:22.18" personId="{06ABA582-C82E-454B-A9A8-3B820A90B6C3}" id="{4FB4CB61-1B95-4617-A993-30324B7F9B90}">
    <text>Profilkläder</text>
  </threadedComment>
  <threadedComment ref="C33" dT="2021-01-13T11:22:18.59" personId="{06ABA582-C82E-454B-A9A8-3B820A90B6C3}" id="{5D332767-B0DF-40F9-900B-972A0257A149}">
    <text>Mexico++</text>
  </threadedComment>
  <threadedComment ref="B34" dT="2021-01-13T11:21:31.83" personId="{06ABA582-C82E-454B-A9A8-3B820A90B6C3}" id="{FB41986D-0252-4A5C-90F6-884DAAC610E8}">
    <text>Utveckling programrum</text>
  </threadedComment>
  <threadedComment ref="C34" dT="2021-01-13T11:21:31.83" personId="{06ABA582-C82E-454B-A9A8-3B820A90B6C3}" id="{7870FB41-25E2-404E-B8CF-50F780E362CC}">
    <text>Utveckling programrum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D90E-0493-4279-AD48-E95FC975B4E3}">
  <dimension ref="A1:C46"/>
  <sheetViews>
    <sheetView tabSelected="1" topLeftCell="A4" workbookViewId="0">
      <selection activeCell="F14" sqref="F14"/>
    </sheetView>
  </sheetViews>
  <sheetFormatPr defaultRowHeight="14.45"/>
  <cols>
    <col min="1" max="1" width="38.28515625" bestFit="1" customWidth="1"/>
    <col min="2" max="2" width="19.42578125" bestFit="1" customWidth="1"/>
    <col min="3" max="3" width="12.140625" bestFit="1" customWidth="1"/>
  </cols>
  <sheetData>
    <row r="1" spans="1:3">
      <c r="A1" s="1" t="s">
        <v>0</v>
      </c>
      <c r="B1" s="26" t="s">
        <v>1</v>
      </c>
      <c r="C1" s="26" t="s">
        <v>2</v>
      </c>
    </row>
    <row r="2" spans="1:3" ht="14.45" customHeight="1">
      <c r="A2" s="2" t="s">
        <v>3</v>
      </c>
      <c r="B2" s="3"/>
      <c r="C2" s="3"/>
    </row>
    <row r="3" spans="1:3" ht="14.45" hidden="1" customHeight="1">
      <c r="A3" s="6" t="s">
        <v>4</v>
      </c>
      <c r="B3" s="7"/>
    </row>
    <row r="4" spans="1:3" ht="15" customHeight="1">
      <c r="A4" s="4" t="s">
        <v>5</v>
      </c>
      <c r="B4" s="5">
        <f>125+150+3368</f>
        <v>3643</v>
      </c>
      <c r="C4" s="5">
        <v>4500</v>
      </c>
    </row>
    <row r="5" spans="1:3" ht="14.45" hidden="1" customHeight="1">
      <c r="A5" s="6" t="s">
        <v>6</v>
      </c>
      <c r="B5" s="7"/>
    </row>
    <row r="6" spans="1:3" ht="14.45" hidden="1" customHeight="1">
      <c r="A6" s="4" t="s">
        <v>7</v>
      </c>
      <c r="B6" s="5"/>
    </row>
    <row r="7" spans="1:3" ht="14.45" hidden="1" customHeight="1">
      <c r="A7" s="6" t="s">
        <v>8</v>
      </c>
      <c r="B7" s="7"/>
    </row>
    <row r="8" spans="1:3" ht="14.25" customHeight="1">
      <c r="A8" s="4" t="s">
        <v>9</v>
      </c>
      <c r="B8" s="5">
        <f>50+140+8210</f>
        <v>8400</v>
      </c>
      <c r="C8" s="5">
        <v>5500</v>
      </c>
    </row>
    <row r="9" spans="1:3" ht="14.45" customHeight="1">
      <c r="A9" s="6" t="s">
        <v>10</v>
      </c>
      <c r="B9" s="7">
        <f>1+1437+2800</f>
        <v>4238</v>
      </c>
      <c r="C9" s="7">
        <v>0</v>
      </c>
    </row>
    <row r="10" spans="1:3" ht="14.45" hidden="1" customHeight="1">
      <c r="A10" s="8" t="s">
        <v>11</v>
      </c>
      <c r="B10" s="5"/>
      <c r="C10" s="27"/>
    </row>
    <row r="11" spans="1:3" ht="14.45" hidden="1" customHeight="1">
      <c r="A11" s="9" t="s">
        <v>12</v>
      </c>
      <c r="B11" s="7"/>
      <c r="C11" s="27"/>
    </row>
    <row r="12" spans="1:3" ht="14.45" hidden="1" customHeight="1">
      <c r="A12" s="8" t="s">
        <v>13</v>
      </c>
      <c r="B12" s="24"/>
      <c r="C12" s="27"/>
    </row>
    <row r="13" spans="1:3" ht="14.45" hidden="1" customHeight="1">
      <c r="A13" s="6" t="s">
        <v>14</v>
      </c>
      <c r="B13" s="7"/>
      <c r="C13" s="27"/>
    </row>
    <row r="14" spans="1:3" ht="14.45" customHeight="1">
      <c r="A14" s="4" t="s">
        <v>15</v>
      </c>
      <c r="B14" s="5">
        <f>870</f>
        <v>870</v>
      </c>
      <c r="C14" s="27">
        <v>0</v>
      </c>
    </row>
    <row r="15" spans="1:3" ht="14.45" hidden="1" customHeight="1">
      <c r="A15" s="6" t="s">
        <v>16</v>
      </c>
      <c r="B15" s="7"/>
    </row>
    <row r="16" spans="1:3" ht="14.45" customHeight="1">
      <c r="A16" s="10" t="s">
        <v>17</v>
      </c>
      <c r="B16" s="11">
        <f>SUM(B3:B15)</f>
        <v>17151</v>
      </c>
      <c r="C16" s="11">
        <f>SUM(C3:C15)</f>
        <v>10000</v>
      </c>
    </row>
    <row r="17" spans="1:3" ht="14.45" customHeight="1">
      <c r="A17" s="12" t="s">
        <v>18</v>
      </c>
      <c r="B17" s="5"/>
    </row>
    <row r="18" spans="1:3" ht="14.45" hidden="1" customHeight="1">
      <c r="A18" s="13" t="s">
        <v>19</v>
      </c>
      <c r="B18" s="14"/>
    </row>
    <row r="19" spans="1:3" ht="14.45" hidden="1" customHeight="1">
      <c r="A19" s="4" t="s">
        <v>14</v>
      </c>
      <c r="B19" s="5"/>
    </row>
    <row r="20" spans="1:3" ht="14.45" customHeight="1">
      <c r="A20" s="15" t="s">
        <v>20</v>
      </c>
      <c r="B20" s="16">
        <f>-457.45</f>
        <v>-457.45</v>
      </c>
      <c r="C20" s="16">
        <v>-2000</v>
      </c>
    </row>
    <row r="21" spans="1:3" ht="14.45" customHeight="1">
      <c r="A21" s="4" t="s">
        <v>21</v>
      </c>
      <c r="B21" s="5">
        <f>-312</f>
        <v>-312</v>
      </c>
      <c r="C21" s="5">
        <v>-1000</v>
      </c>
    </row>
    <row r="22" spans="1:3" ht="14.45" customHeight="1">
      <c r="A22" s="15" t="str">
        <f>A12</f>
        <v>För/Inseglet &amp; Insparksveckan</v>
      </c>
      <c r="B22" s="16">
        <f>-732.5-254.68-112</f>
        <v>-1099.18</v>
      </c>
      <c r="C22" s="16">
        <v>-1000</v>
      </c>
    </row>
    <row r="23" spans="1:3" ht="15" hidden="1" customHeight="1">
      <c r="A23" s="4" t="str">
        <f>A11</f>
        <v>Utlandsphester</v>
      </c>
      <c r="B23" s="5"/>
    </row>
    <row r="24" spans="1:3" ht="15.75" customHeight="1">
      <c r="A24" s="15" t="s">
        <v>15</v>
      </c>
      <c r="B24" s="16">
        <f>-1495.7-455</f>
        <v>-1950.7</v>
      </c>
      <c r="C24" s="16">
        <v>0</v>
      </c>
    </row>
    <row r="25" spans="1:3">
      <c r="A25" s="4"/>
      <c r="B25" s="5"/>
    </row>
    <row r="26" spans="1:3">
      <c r="A26" s="13" t="s">
        <v>22</v>
      </c>
      <c r="B26" s="14"/>
      <c r="C26" s="14"/>
    </row>
    <row r="27" spans="1:3" hidden="1">
      <c r="A27" s="4" t="s">
        <v>23</v>
      </c>
      <c r="B27" s="5"/>
    </row>
    <row r="28" spans="1:3">
      <c r="A28" s="15" t="s">
        <v>24</v>
      </c>
      <c r="B28" s="16">
        <f>-149.8</f>
        <v>-149.80000000000001</v>
      </c>
      <c r="C28" s="16">
        <v>0</v>
      </c>
    </row>
    <row r="29" spans="1:3">
      <c r="A29" s="4" t="s">
        <v>25</v>
      </c>
      <c r="B29" s="5">
        <f>-1093-631-1000</f>
        <v>-2724</v>
      </c>
      <c r="C29" s="27">
        <v>0</v>
      </c>
    </row>
    <row r="30" spans="1:3" hidden="1">
      <c r="A30" s="15" t="s">
        <v>26</v>
      </c>
      <c r="B30" s="16"/>
      <c r="C30" s="27"/>
    </row>
    <row r="31" spans="1:3">
      <c r="A31" s="4" t="s">
        <v>27</v>
      </c>
      <c r="B31" s="5">
        <f>-24.05-18.5</f>
        <v>-42.55</v>
      </c>
      <c r="C31" s="27">
        <v>0</v>
      </c>
    </row>
    <row r="32" spans="1:3">
      <c r="A32" s="15" t="s">
        <v>5</v>
      </c>
      <c r="B32" s="16">
        <f>-5751-2811-1426</f>
        <v>-9988</v>
      </c>
      <c r="C32" s="28">
        <v>-7000</v>
      </c>
    </row>
    <row r="33" spans="1:3">
      <c r="A33" s="4" t="str">
        <f>A8</f>
        <v>Sittningar</v>
      </c>
      <c r="B33" s="5">
        <f>-2459.01-1742-500-139-93.89-49.9-37.8</f>
        <v>-5021.6000000000004</v>
      </c>
      <c r="C33" s="29">
        <v>-5000</v>
      </c>
    </row>
    <row r="34" spans="1:3">
      <c r="A34" s="15" t="s">
        <v>28</v>
      </c>
      <c r="B34" s="16">
        <v>0</v>
      </c>
      <c r="C34" s="28">
        <v>-1500</v>
      </c>
    </row>
    <row r="35" spans="1:3">
      <c r="A35" s="4" t="s">
        <v>29</v>
      </c>
      <c r="B35" s="5">
        <v>-76.5</v>
      </c>
      <c r="C35" s="27">
        <v>0</v>
      </c>
    </row>
    <row r="36" spans="1:3" hidden="1">
      <c r="A36" s="15" t="s">
        <v>30</v>
      </c>
      <c r="B36" s="16"/>
    </row>
    <row r="37" spans="1:3" hidden="1">
      <c r="A37" s="4" t="s">
        <v>31</v>
      </c>
      <c r="B37" s="5"/>
    </row>
    <row r="38" spans="1:3" hidden="1">
      <c r="A38" s="15" t="s">
        <v>32</v>
      </c>
      <c r="B38" s="16"/>
    </row>
    <row r="39" spans="1:3" hidden="1">
      <c r="A39" s="4" t="s">
        <v>33</v>
      </c>
      <c r="B39" s="5"/>
    </row>
    <row r="40" spans="1:3">
      <c r="A40" s="4"/>
      <c r="B40" s="5"/>
    </row>
    <row r="41" spans="1:3">
      <c r="A41" s="17" t="s">
        <v>17</v>
      </c>
      <c r="B41" s="18">
        <f>SUM(B18:B39)</f>
        <v>-21821.78</v>
      </c>
      <c r="C41" s="18">
        <f>SUM(C18:C39)</f>
        <v>-17500</v>
      </c>
    </row>
    <row r="42" spans="1:3">
      <c r="A42" s="19"/>
      <c r="B42" s="5"/>
    </row>
    <row r="43" spans="1:3">
      <c r="A43" s="20" t="s">
        <v>34</v>
      </c>
      <c r="B43" s="21">
        <f>SUM(B16,B41)</f>
        <v>-4670.7799999999988</v>
      </c>
      <c r="C43" s="21">
        <f>SUM(C16,C41)</f>
        <v>-7500</v>
      </c>
    </row>
    <row r="44" spans="1:3" ht="15" thickBot="1"/>
    <row r="45" spans="1:3" ht="15" thickBot="1">
      <c r="A45" s="25" t="s">
        <v>35</v>
      </c>
      <c r="B45" s="23">
        <v>12106.02</v>
      </c>
    </row>
    <row r="46" spans="1:3" ht="15" thickBot="1">
      <c r="A46" s="25" t="s">
        <v>36</v>
      </c>
      <c r="B46" s="22">
        <f>B45+B16+B41</f>
        <v>7435.2400000000016</v>
      </c>
    </row>
  </sheetData>
  <conditionalFormatting sqref="B43">
    <cfRule type="colorScale" priority="3">
      <colorScale>
        <cfvo type="num" val="-1"/>
        <cfvo type="num" val="0"/>
        <cfvo type="num" val="1"/>
        <color rgb="FFF8696B"/>
        <color rgb="FFFFEB84"/>
        <color rgb="FF63BE7B"/>
      </colorScale>
    </cfRule>
  </conditionalFormatting>
  <conditionalFormatting sqref="B46">
    <cfRule type="colorScale" priority="2">
      <colorScale>
        <cfvo type="num" val="-1"/>
        <cfvo type="num" val="0"/>
        <cfvo type="num" val="1"/>
        <color rgb="FFF8696B"/>
        <color rgb="FFFCFCFF"/>
        <color rgb="FF63BE7B"/>
      </colorScale>
    </cfRule>
  </conditionalFormatting>
  <conditionalFormatting sqref="C43">
    <cfRule type="colorScale" priority="1">
      <colorScale>
        <cfvo type="num" val="-1"/>
        <cfvo type="num" val="0"/>
        <cfvo type="num" val="1"/>
        <color rgb="FFF8696B"/>
        <color rgb="FFFFEB84"/>
        <color rgb="FF63BE7B"/>
      </colorScale>
    </cfRule>
  </conditionalFormatting>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89D26EA967D54F94D61FDAB4917A85" ma:contentTypeVersion="11" ma:contentTypeDescription="Create a new document." ma:contentTypeScope="" ma:versionID="b82dfb52a1f5014fb242425b88f00f54">
  <xsd:schema xmlns:xsd="http://www.w3.org/2001/XMLSchema" xmlns:xs="http://www.w3.org/2001/XMLSchema" xmlns:p="http://schemas.microsoft.com/office/2006/metadata/properties" xmlns:ns2="51fd57d5-d1c9-47b7-8bf9-87704bbe44d8" xmlns:ns3="fee5127d-c3f9-49c9-bd0a-137aceb43e9e" targetNamespace="http://schemas.microsoft.com/office/2006/metadata/properties" ma:root="true" ma:fieldsID="489746795cd3edc608ddb0ba9d08d25a" ns2:_="" ns3:_="">
    <xsd:import namespace="51fd57d5-d1c9-47b7-8bf9-87704bbe44d8"/>
    <xsd:import namespace="fee5127d-c3f9-49c9-bd0a-137aceb43e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d57d5-d1c9-47b7-8bf9-87704bbe44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e5127d-c3f9-49c9-bd0a-137aceb43e9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1837E0-5FFB-4A74-BCC9-E30D1CAC7C0A}"/>
</file>

<file path=customXml/itemProps2.xml><?xml version="1.0" encoding="utf-8"?>
<ds:datastoreItem xmlns:ds="http://schemas.openxmlformats.org/officeDocument/2006/customXml" ds:itemID="{BCBD808B-47FB-4FC8-ACAF-96228196D2D0}"/>
</file>

<file path=customXml/itemProps3.xml><?xml version="1.0" encoding="utf-8"?>
<ds:datastoreItem xmlns:ds="http://schemas.openxmlformats.org/officeDocument/2006/customXml" ds:itemID="{B31908A9-87A5-4168-B3CA-51F96CE97CE4}"/>
</file>

<file path=docProps/app.xml><?xml version="1.0" encoding="utf-8"?>
<Properties xmlns="http://schemas.openxmlformats.org/officeDocument/2006/extended-properties" xmlns:vt="http://schemas.openxmlformats.org/officeDocument/2006/docPropsVTypes">
  <Application>Microsoft Excel Online</Application>
  <Manager/>
  <Company>Ljud &amp; Bildskolan LBS AB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Årsbudget_ULLA</dc:title>
  <dc:subject/>
  <dc:creator>bilbo.zinders@bthstudent.se</dc:creator>
  <cp:keywords/>
  <dc:description/>
  <cp:lastModifiedBy/>
  <cp:revision/>
  <dcterms:created xsi:type="dcterms:W3CDTF">2018-07-24T13:12:41Z</dcterms:created>
  <dcterms:modified xsi:type="dcterms:W3CDTF">2022-01-24T16:21:12Z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0x010100B289D26EA967D54F94D61FDAB4917A85</vt:lpwstr>
  </property>
</Properties>
</file>